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-=БЮДЖЕТ 2023=-\Стандарты\за 2023 год электрика\"/>
    </mc:Choice>
  </mc:AlternateContent>
  <xr:revisionPtr revIDLastSave="0" documentId="13_ncr:1_{2F25ACB1-A861-4BE5-9414-AF60B6A33062}" xr6:coauthVersionLast="36" xr6:coauthVersionMax="36" xr10:uidLastSave="{00000000-0000-0000-0000-000000000000}"/>
  <bookViews>
    <workbookView xWindow="0" yWindow="0" windowWidth="21660" windowHeight="10770" xr2:uid="{00000000-000D-0000-FFFF-FFFF00000000}"/>
  </bookViews>
  <sheets>
    <sheet name="2023" sheetId="1" r:id="rId1"/>
  </sheets>
  <definedNames>
    <definedName name="_xlnm.Print_Titles" localSheetId="0">'2023'!$1:$1</definedName>
    <definedName name="_xlnm.Print_Area" localSheetId="0">'2023'!$A$1:$H$53</definedName>
  </definedNames>
  <calcPr calcId="191029"/>
</workbook>
</file>

<file path=xl/calcChain.xml><?xml version="1.0" encoding="utf-8"?>
<calcChain xmlns="http://schemas.openxmlformats.org/spreadsheetml/2006/main">
  <c r="D49" i="1" l="1"/>
  <c r="D45" i="1"/>
  <c r="D44" i="1"/>
  <c r="D42" i="1"/>
  <c r="D43" i="1" s="1"/>
  <c r="D41" i="1"/>
  <c r="D40" i="1"/>
  <c r="D39" i="1"/>
  <c r="D38" i="1"/>
  <c r="D37" i="1"/>
  <c r="G33" i="1"/>
  <c r="D25" i="1"/>
  <c r="H22" i="1"/>
  <c r="G22" i="1"/>
  <c r="F22" i="1"/>
  <c r="E22" i="1"/>
  <c r="D22" i="1"/>
  <c r="D19" i="1"/>
  <c r="D18" i="1"/>
  <c r="D17" i="1"/>
  <c r="D16" i="1"/>
  <c r="D15" i="1"/>
  <c r="D14" i="1"/>
  <c r="D13" i="1"/>
  <c r="H11" i="1"/>
  <c r="H10" i="1" s="1"/>
  <c r="H20" i="1" s="1"/>
  <c r="G11" i="1"/>
  <c r="G10" i="1" s="1"/>
  <c r="G20" i="1" s="1"/>
  <c r="F11" i="1"/>
  <c r="D11" i="1" s="1"/>
  <c r="E11" i="1"/>
  <c r="E10" i="1"/>
  <c r="F10" i="1" l="1"/>
  <c r="D10" i="1" s="1"/>
  <c r="D20" i="1" s="1"/>
</calcChain>
</file>

<file path=xl/sharedStrings.xml><?xml version="1.0" encoding="utf-8"?>
<sst xmlns="http://schemas.openxmlformats.org/spreadsheetml/2006/main" count="79" uniqueCount="59">
  <si>
    <t>год</t>
  </si>
  <si>
    <t>№ п/п</t>
  </si>
  <si>
    <t>Показатели</t>
  </si>
  <si>
    <t>всего</t>
  </si>
  <si>
    <t>ВН</t>
  </si>
  <si>
    <t>СНI</t>
  </si>
  <si>
    <t>СНII</t>
  </si>
  <si>
    <t>НН</t>
  </si>
  <si>
    <t>Поступление эл. энергии в сеть, всего</t>
  </si>
  <si>
    <t>1.1</t>
  </si>
  <si>
    <t>из смежной сети, всего</t>
  </si>
  <si>
    <t>в том числе из сети</t>
  </si>
  <si>
    <t>1.2</t>
  </si>
  <si>
    <t>от электростанций ПЭ (ЭСО)</t>
  </si>
  <si>
    <t>1.3</t>
  </si>
  <si>
    <t>1.4</t>
  </si>
  <si>
    <t>поступление эл. энергии от других организаций</t>
  </si>
  <si>
    <t>2</t>
  </si>
  <si>
    <t>Потери электроэнергии в сети</t>
  </si>
  <si>
    <t>3</t>
  </si>
  <si>
    <t>Расход электроэнергии на производственные и хозяйственные нужды</t>
  </si>
  <si>
    <t>4</t>
  </si>
  <si>
    <t>Полезный отпуск из сети</t>
  </si>
  <si>
    <t>4.1</t>
  </si>
  <si>
    <t>из них:</t>
  </si>
  <si>
    <t>потребителям, присоединенным к центру питания</t>
  </si>
  <si>
    <t>на генераторном напряжении</t>
  </si>
  <si>
    <t>4.2</t>
  </si>
  <si>
    <t>потребителям оптового рынка</t>
  </si>
  <si>
    <t>4.3</t>
  </si>
  <si>
    <t>сальдо переток в другие организации</t>
  </si>
  <si>
    <t xml:space="preserve">Электрическая мощность по диапазонам напряжения ЭСО за </t>
  </si>
  <si>
    <t>(МВт)</t>
  </si>
  <si>
    <t>Поступление мощности в сеть, всего</t>
  </si>
  <si>
    <t>Из смежной сети</t>
  </si>
  <si>
    <t>От электростанций ПЭ</t>
  </si>
  <si>
    <t>От других поставщиков (в т.ч. с оптового рынка)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</si>
  <si>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</si>
  <si>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</si>
  <si>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</si>
  <si>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</si>
  <si>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</si>
  <si>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>В т.ч.
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</si>
  <si>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потребителей оптового рынка</t>
  </si>
  <si>
    <t>В другие организации</t>
  </si>
  <si>
    <t>Основание для размещения:</t>
  </si>
  <si>
    <t>Статус информации:</t>
  </si>
  <si>
    <t>«фактическая»</t>
  </si>
  <si>
    <t>Срок хранения в архиве организации:</t>
  </si>
  <si>
    <t>3 года (Приказ ФАС от 22.01.2010 № 27)</t>
  </si>
  <si>
    <t>Пост. Пр-ва от 21.01.2004 № 24, п. 1 а.</t>
  </si>
  <si>
    <t>4.4</t>
  </si>
  <si>
    <t>Перерасчет потерь за прошлый период</t>
  </si>
  <si>
    <t>(млн. кВт·ч)</t>
  </si>
  <si>
    <t xml:space="preserve"> в т.ч. собственным потребителям ЭСО</t>
  </si>
  <si>
    <t xml:space="preserve">п. 19 "г" ПП РФ № 24 от 21.01.2004  </t>
  </si>
  <si>
    <t>Баланс электрической энергии по сетям  ВН, СНI, СНII и НН  АО "Таймырбыт" за  2023 год</t>
  </si>
  <si>
    <t xml:space="preserve">от других поставщиков  АО " Норильско   -Таймырская энергетическая компания" </t>
  </si>
  <si>
    <t xml:space="preserve">то же в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</si>
</sst>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#,##0.0000"/>
    <numFmt numFmtId="165" formatCode="_-* #,##0.000\ _₽_-;\-* #,##0.000\ _₽_-;_-* &quot;-&quot;??\ _₽_-;_-@_-"/>
    <numFmt numFmtId="166" formatCode="#,##0.000"/>
    <numFmt numFmtId="167" formatCode="#,##0.00000"/>
    <numFmt numFmtId="168" formatCode="_-* #,##0.000\ _₽_-;\-* #,##0.000\ _₽_-;_-* &quot;-&quot;???\ _₽_-;_-@_-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9" fontId="8" fillId="0" borderId="0" applyBorder="0">
      <alignment vertical="top"/>
    </xf>
    <xf numFmtId="43" fontId="9" fillId="0" borderId="0" applyFont="0" applyFill="0" applyBorder="0" applyAlignment="0" applyProtection="0"/>
    <xf numFmtId="0" fontId="10" fillId="0" borderId="0"/>
  </cellStyleXfs>
  <cellXfs count="83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Font="1" applyBorder="1" applyAlignment="1">
      <alignment vertical="justify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/>
    <xf numFmtId="0" fontId="6" fillId="0" borderId="0" xfId="0" applyFont="1" applyAlignment="1">
      <alignment horizontal="right" vertical="top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/>
    <xf numFmtId="0" fontId="0" fillId="0" borderId="0" xfId="0" applyBorder="1"/>
    <xf numFmtId="0" fontId="2" fillId="0" borderId="0" xfId="0" applyFont="1" applyBorder="1" applyAlignment="1"/>
    <xf numFmtId="0" fontId="4" fillId="0" borderId="1" xfId="0" applyFont="1" applyBorder="1" applyAlignment="1">
      <alignment horizontal="center"/>
    </xf>
    <xf numFmtId="0" fontId="0" fillId="0" borderId="0" xfId="0" applyFill="1"/>
    <xf numFmtId="164" fontId="6" fillId="0" borderId="0" xfId="0" applyNumberFormat="1" applyFont="1" applyBorder="1" applyAlignment="1">
      <alignment horizontal="center"/>
    </xf>
    <xf numFmtId="164" fontId="0" fillId="0" borderId="0" xfId="0" applyNumberFormat="1" applyFill="1"/>
    <xf numFmtId="43" fontId="6" fillId="0" borderId="2" xfId="0" applyNumberFormat="1" applyFont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3" xfId="0" applyNumberFormat="1" applyFont="1" applyBorder="1" applyAlignment="1"/>
    <xf numFmtId="166" fontId="6" fillId="0" borderId="2" xfId="0" applyNumberFormat="1" applyFont="1" applyBorder="1" applyAlignment="1">
      <alignment horizontal="center"/>
    </xf>
    <xf numFmtId="3" fontId="0" fillId="0" borderId="0" xfId="0" applyNumberFormat="1" applyFill="1"/>
    <xf numFmtId="166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6" fillId="2" borderId="2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justify"/>
    </xf>
    <xf numFmtId="0" fontId="1" fillId="0" borderId="0" xfId="0" applyNumberFormat="1" applyFont="1" applyAlignment="1">
      <alignment horizontal="center" wrapText="1"/>
    </xf>
    <xf numFmtId="0" fontId="4" fillId="3" borderId="4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49" fontId="11" fillId="0" borderId="2" xfId="0" applyNumberFormat="1" applyFont="1" applyBorder="1" applyAlignment="1">
      <alignment horizontal="center" vertical="top"/>
    </xf>
    <xf numFmtId="165" fontId="11" fillId="2" borderId="2" xfId="3" applyNumberFormat="1" applyFont="1" applyFill="1" applyBorder="1" applyAlignment="1">
      <alignment horizontal="center"/>
    </xf>
    <xf numFmtId="165" fontId="11" fillId="0" borderId="2" xfId="3" applyNumberFormat="1" applyFont="1" applyBorder="1" applyAlignment="1">
      <alignment horizontal="center"/>
    </xf>
    <xf numFmtId="165" fontId="6" fillId="2" borderId="2" xfId="3" applyNumberFormat="1" applyFont="1" applyFill="1" applyBorder="1" applyAlignment="1">
      <alignment horizontal="center"/>
    </xf>
    <xf numFmtId="165" fontId="6" fillId="0" borderId="2" xfId="3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165" fontId="6" fillId="0" borderId="2" xfId="3" applyNumberFormat="1" applyFont="1" applyBorder="1" applyAlignment="1">
      <alignment horizontal="center" vertical="center"/>
    </xf>
    <xf numFmtId="43" fontId="6" fillId="0" borderId="2" xfId="3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168" fontId="0" fillId="0" borderId="0" xfId="0" applyNumberFormat="1" applyFill="1"/>
    <xf numFmtId="166" fontId="11" fillId="0" borderId="2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right" inden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justify"/>
    </xf>
    <xf numFmtId="0" fontId="1" fillId="0" borderId="0" xfId="0" applyNumberFormat="1" applyFont="1" applyAlignment="1">
      <alignment horizontal="right" wrapText="1"/>
    </xf>
    <xf numFmtId="168" fontId="6" fillId="0" borderId="0" xfId="0" applyNumberFormat="1" applyFont="1" applyBorder="1" applyAlignment="1">
      <alignment horizontal="center"/>
    </xf>
  </cellXfs>
  <cellStyles count="5">
    <cellStyle name="Обычный" xfId="0" builtinId="0"/>
    <cellStyle name="Обычный 10" xfId="2" xr:uid="{00000000-0005-0000-0000-000002000000}"/>
    <cellStyle name="Обычный 2" xfId="1" xr:uid="{00000000-0005-0000-0000-000003000000}"/>
    <cellStyle name="Обычный 3" xfId="4" xr:uid="{9B6D914B-D1D2-4D5A-B4D3-FD582FDB124B}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3"/>
  <sheetViews>
    <sheetView tabSelected="1" zoomScaleNormal="100" zoomScaleSheetLayoutView="100" workbookViewId="0">
      <selection activeCell="C5" sqref="C5"/>
    </sheetView>
  </sheetViews>
  <sheetFormatPr defaultRowHeight="12.75" x14ac:dyDescent="0.2"/>
  <cols>
    <col min="1" max="1" width="3.28515625" customWidth="1"/>
    <col min="2" max="2" width="14.5703125" customWidth="1"/>
    <col min="3" max="3" width="28.140625" customWidth="1"/>
    <col min="4" max="4" width="14.140625" customWidth="1"/>
    <col min="5" max="5" width="10.42578125" customWidth="1"/>
    <col min="6" max="6" width="8.85546875" customWidth="1"/>
    <col min="7" max="9" width="13.85546875" customWidth="1"/>
    <col min="10" max="10" width="14.140625" customWidth="1"/>
    <col min="11" max="11" width="19" customWidth="1"/>
    <col min="12" max="13" width="9.28515625" customWidth="1"/>
  </cols>
  <sheetData>
    <row r="1" spans="1:26" ht="19.5" customHeight="1" x14ac:dyDescent="0.2">
      <c r="A1" s="81" t="s">
        <v>55</v>
      </c>
      <c r="B1" s="81"/>
      <c r="C1" s="81"/>
      <c r="D1" s="81"/>
      <c r="E1" s="81"/>
      <c r="F1" s="81"/>
      <c r="G1" s="81"/>
      <c r="H1" s="81"/>
      <c r="I1" s="1"/>
      <c r="J1" s="1"/>
      <c r="K1" s="1"/>
      <c r="L1" s="1"/>
      <c r="M1" s="1"/>
    </row>
    <row r="2" spans="1:26" x14ac:dyDescent="0.2">
      <c r="A2" s="45"/>
      <c r="B2" s="45"/>
      <c r="C2" s="45"/>
      <c r="D2" s="45"/>
      <c r="E2" s="45"/>
      <c r="F2" s="45"/>
      <c r="G2" s="45"/>
      <c r="H2" s="45"/>
      <c r="I2" s="1"/>
      <c r="J2" s="1"/>
      <c r="K2" s="1"/>
      <c r="L2" s="1"/>
      <c r="M2" s="1"/>
    </row>
    <row r="3" spans="1:26" ht="12.75" customHeight="1" x14ac:dyDescent="0.2">
      <c r="B3" s="44"/>
      <c r="C3" s="44"/>
      <c r="D3" s="44"/>
      <c r="E3" s="80"/>
      <c r="F3" s="80"/>
      <c r="G3" s="80"/>
      <c r="H3" s="80"/>
      <c r="I3" s="2"/>
    </row>
    <row r="4" spans="1:26" ht="11.25" customHeight="1" x14ac:dyDescent="0.25">
      <c r="A4" s="3"/>
      <c r="B4" s="4"/>
      <c r="C4" s="4"/>
      <c r="D4" s="5"/>
      <c r="E4" s="5"/>
      <c r="F4" s="5"/>
      <c r="G4" s="5"/>
      <c r="H4" s="3"/>
      <c r="I4" s="3"/>
      <c r="J4" s="3"/>
      <c r="K4" s="3"/>
      <c r="L4" s="3"/>
      <c r="M4" s="3"/>
    </row>
    <row r="5" spans="1:26" ht="32.25" customHeight="1" x14ac:dyDescent="0.25">
      <c r="A5" s="46" t="s">
        <v>56</v>
      </c>
      <c r="B5" s="47"/>
      <c r="C5" s="47"/>
      <c r="D5" s="47"/>
      <c r="E5" s="47"/>
      <c r="F5" s="47"/>
      <c r="G5" s="47"/>
      <c r="H5" s="48"/>
      <c r="I5" s="6"/>
      <c r="J5" s="6"/>
      <c r="K5" s="6"/>
      <c r="L5" s="6"/>
      <c r="M5" s="6"/>
    </row>
    <row r="6" spans="1:26" ht="16.5" x14ac:dyDescent="0.25">
      <c r="A6" s="6"/>
      <c r="B6" s="6"/>
      <c r="C6" s="6"/>
      <c r="D6" s="6"/>
      <c r="E6" s="6"/>
      <c r="F6" s="6"/>
      <c r="G6" s="6"/>
      <c r="H6" s="6"/>
      <c r="I6" s="6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4.25" customHeight="1" x14ac:dyDescent="0.25">
      <c r="A7" s="7"/>
      <c r="B7" s="7"/>
      <c r="C7" s="7"/>
      <c r="D7" s="7"/>
      <c r="E7" s="7"/>
      <c r="F7" s="7"/>
      <c r="G7" s="7"/>
      <c r="H7" s="8" t="s">
        <v>53</v>
      </c>
      <c r="I7" s="7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33" customHeight="1" x14ac:dyDescent="0.2">
      <c r="A8" s="9" t="s">
        <v>1</v>
      </c>
      <c r="B8" s="76" t="s">
        <v>2</v>
      </c>
      <c r="C8" s="77"/>
      <c r="D8" s="43" t="s">
        <v>3</v>
      </c>
      <c r="E8" s="43" t="s">
        <v>4</v>
      </c>
      <c r="F8" s="43" t="s">
        <v>5</v>
      </c>
      <c r="G8" s="43" t="s">
        <v>6</v>
      </c>
      <c r="H8" s="43" t="s">
        <v>7</v>
      </c>
      <c r="I8" s="10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" x14ac:dyDescent="0.25">
      <c r="A9" s="11">
        <v>1</v>
      </c>
      <c r="B9" s="68">
        <v>2</v>
      </c>
      <c r="C9" s="69"/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" customHeight="1" x14ac:dyDescent="0.25">
      <c r="A10" s="49">
        <v>1</v>
      </c>
      <c r="B10" s="70" t="s">
        <v>8</v>
      </c>
      <c r="C10" s="71"/>
      <c r="D10" s="50">
        <f>SUM(E10:H10)</f>
        <v>43.241</v>
      </c>
      <c r="E10" s="51">
        <f>E11+E16+E17+E18</f>
        <v>0</v>
      </c>
      <c r="F10" s="51">
        <f t="shared" ref="F10:H10" si="0">F11+F16+F17+F18</f>
        <v>0</v>
      </c>
      <c r="G10" s="51">
        <f t="shared" si="0"/>
        <v>7.56</v>
      </c>
      <c r="H10" s="51">
        <f t="shared" si="0"/>
        <v>35.680999999999997</v>
      </c>
      <c r="I10" s="22"/>
      <c r="J10" s="23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" customHeight="1" x14ac:dyDescent="0.25">
      <c r="A11" s="13" t="s">
        <v>9</v>
      </c>
      <c r="B11" s="64" t="s">
        <v>10</v>
      </c>
      <c r="C11" s="65"/>
      <c r="D11" s="52">
        <f>SUM(F11:H11)</f>
        <v>0</v>
      </c>
      <c r="E11" s="53">
        <f>E13+E14+E15</f>
        <v>0</v>
      </c>
      <c r="F11" s="53">
        <f t="shared" ref="F11:H11" si="1">F13+F14+F15</f>
        <v>0</v>
      </c>
      <c r="G11" s="53">
        <f t="shared" si="1"/>
        <v>0</v>
      </c>
      <c r="H11" s="53">
        <f t="shared" si="1"/>
        <v>0</v>
      </c>
      <c r="I11" s="40"/>
      <c r="J11" s="23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3"/>
      <c r="B12" s="64" t="s">
        <v>11</v>
      </c>
      <c r="C12" s="65"/>
      <c r="D12" s="53">
        <v>0</v>
      </c>
      <c r="E12" s="53"/>
      <c r="F12" s="53"/>
      <c r="G12" s="53"/>
      <c r="H12" s="53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x14ac:dyDescent="0.25">
      <c r="A13" s="13"/>
      <c r="B13" s="64" t="s">
        <v>4</v>
      </c>
      <c r="C13" s="65"/>
      <c r="D13" s="53">
        <f>SUM(E13:H13)</f>
        <v>0</v>
      </c>
      <c r="E13" s="53"/>
      <c r="F13" s="53"/>
      <c r="G13" s="53"/>
      <c r="H13" s="53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" x14ac:dyDescent="0.25">
      <c r="A14" s="13"/>
      <c r="B14" s="64" t="s">
        <v>5</v>
      </c>
      <c r="C14" s="65"/>
      <c r="D14" s="53">
        <f t="shared" ref="D14:D19" si="2">SUM(E14:H14)</f>
        <v>0</v>
      </c>
      <c r="E14" s="53"/>
      <c r="F14" s="53"/>
      <c r="G14" s="53"/>
      <c r="H14" s="53"/>
      <c r="I14" s="40"/>
      <c r="J14" s="23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" x14ac:dyDescent="0.25">
      <c r="A15" s="13"/>
      <c r="B15" s="64" t="s">
        <v>6</v>
      </c>
      <c r="C15" s="65"/>
      <c r="D15" s="53">
        <f t="shared" si="2"/>
        <v>0</v>
      </c>
      <c r="E15" s="53"/>
      <c r="F15" s="53"/>
      <c r="G15" s="53"/>
      <c r="H15" s="53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" customHeight="1" x14ac:dyDescent="0.25">
      <c r="A16" s="13" t="s">
        <v>12</v>
      </c>
      <c r="B16" s="64" t="s">
        <v>13</v>
      </c>
      <c r="C16" s="65"/>
      <c r="D16" s="53">
        <f t="shared" si="2"/>
        <v>0</v>
      </c>
      <c r="E16" s="26"/>
      <c r="F16" s="26"/>
      <c r="G16" s="26"/>
      <c r="H16" s="26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38.25" customHeight="1" x14ac:dyDescent="0.25">
      <c r="A17" s="54" t="s">
        <v>14</v>
      </c>
      <c r="B17" s="78" t="s">
        <v>57</v>
      </c>
      <c r="C17" s="79"/>
      <c r="D17" s="55">
        <f t="shared" si="2"/>
        <v>43.241</v>
      </c>
      <c r="E17" s="31"/>
      <c r="F17" s="31"/>
      <c r="G17" s="31">
        <v>7.56</v>
      </c>
      <c r="H17" s="31">
        <v>35.680999999999997</v>
      </c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6.25" customHeight="1" x14ac:dyDescent="0.25">
      <c r="A18" s="54" t="s">
        <v>15</v>
      </c>
      <c r="B18" s="78" t="s">
        <v>16</v>
      </c>
      <c r="C18" s="79"/>
      <c r="D18" s="56">
        <f t="shared" si="2"/>
        <v>0</v>
      </c>
      <c r="E18" s="31"/>
      <c r="F18" s="31"/>
      <c r="G18" s="31"/>
      <c r="H18" s="31"/>
      <c r="I18" s="40"/>
      <c r="J18" s="21"/>
      <c r="K18" s="21"/>
      <c r="L18" s="21"/>
      <c r="M18" s="29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4.25" customHeight="1" x14ac:dyDescent="0.25">
      <c r="A19" s="57" t="s">
        <v>17</v>
      </c>
      <c r="B19" s="70" t="s">
        <v>18</v>
      </c>
      <c r="C19" s="71"/>
      <c r="D19" s="51">
        <f t="shared" si="2"/>
        <v>1.266</v>
      </c>
      <c r="E19" s="58"/>
      <c r="F19" s="58"/>
      <c r="G19" s="58">
        <v>0.73699999999999999</v>
      </c>
      <c r="H19" s="59">
        <v>0.52900000000000003</v>
      </c>
      <c r="I19" s="41"/>
      <c r="J19" s="6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" customHeight="1" x14ac:dyDescent="0.25">
      <c r="A20" s="57"/>
      <c r="B20" s="70" t="s">
        <v>58</v>
      </c>
      <c r="C20" s="71"/>
      <c r="D20" s="51">
        <f>D19/D10*100</f>
        <v>2.9277768784255684</v>
      </c>
      <c r="E20" s="58"/>
      <c r="F20" s="58"/>
      <c r="G20" s="58">
        <f>G19/G10*100</f>
        <v>9.7486772486772502</v>
      </c>
      <c r="H20" s="58">
        <f>H19/H10*100</f>
        <v>1.4825817662061043</v>
      </c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0" customHeight="1" x14ac:dyDescent="0.25">
      <c r="A21" s="12" t="s">
        <v>19</v>
      </c>
      <c r="B21" s="64" t="s">
        <v>20</v>
      </c>
      <c r="C21" s="65"/>
      <c r="D21" s="30"/>
      <c r="E21" s="31"/>
      <c r="F21" s="32"/>
      <c r="G21" s="30"/>
      <c r="H21" s="3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" customHeight="1" x14ac:dyDescent="0.25">
      <c r="A22" s="57" t="s">
        <v>21</v>
      </c>
      <c r="B22" s="70" t="s">
        <v>22</v>
      </c>
      <c r="C22" s="71"/>
      <c r="D22" s="61">
        <f>E22+F22+G22+H22</f>
        <v>41.975000000000001</v>
      </c>
      <c r="E22" s="62">
        <f>E23+E25+E26</f>
        <v>0</v>
      </c>
      <c r="F22" s="62">
        <f t="shared" ref="F22:G22" si="3">F23+F25+F26</f>
        <v>0</v>
      </c>
      <c r="G22" s="62">
        <f t="shared" si="3"/>
        <v>0</v>
      </c>
      <c r="H22" s="62">
        <f>H25</f>
        <v>41.975000000000001</v>
      </c>
      <c r="I22" s="41"/>
      <c r="J22" s="41"/>
      <c r="K22" s="41"/>
      <c r="L22" s="40"/>
      <c r="M22" s="40"/>
    </row>
    <row r="23" spans="1:26" ht="15" customHeight="1" x14ac:dyDescent="0.25">
      <c r="A23" s="14" t="s">
        <v>23</v>
      </c>
      <c r="B23" s="72" t="s">
        <v>54</v>
      </c>
      <c r="C23" s="73"/>
      <c r="D23" s="30"/>
      <c r="E23" s="42"/>
      <c r="F23" s="42"/>
      <c r="G23" s="34"/>
      <c r="H23" s="33"/>
      <c r="I23" s="40"/>
      <c r="J23" s="41"/>
      <c r="K23" s="40"/>
      <c r="L23" s="40"/>
      <c r="M23" s="40"/>
    </row>
    <row r="24" spans="1:26" ht="15" x14ac:dyDescent="0.25">
      <c r="A24" s="13"/>
      <c r="B24" s="64" t="s">
        <v>24</v>
      </c>
      <c r="C24" s="65"/>
      <c r="D24" s="28"/>
      <c r="E24" s="26"/>
      <c r="F24" s="26"/>
      <c r="G24" s="26"/>
      <c r="H24" s="26"/>
      <c r="I24" s="40"/>
      <c r="J24" s="41"/>
      <c r="K24" s="41"/>
      <c r="L24" s="40"/>
      <c r="M24" s="40"/>
    </row>
    <row r="25" spans="1:26" ht="27" customHeight="1" x14ac:dyDescent="0.25">
      <c r="A25" s="12"/>
      <c r="B25" s="64" t="s">
        <v>25</v>
      </c>
      <c r="C25" s="65"/>
      <c r="D25" s="28">
        <f>H25</f>
        <v>41.975000000000001</v>
      </c>
      <c r="E25" s="26"/>
      <c r="F25" s="26"/>
      <c r="G25" s="26"/>
      <c r="H25" s="26">
        <v>41.975000000000001</v>
      </c>
      <c r="I25" s="40"/>
      <c r="J25" s="40"/>
      <c r="K25" s="40"/>
      <c r="L25" s="40"/>
      <c r="M25" s="40"/>
    </row>
    <row r="26" spans="1:26" ht="15" customHeight="1" x14ac:dyDescent="0.25">
      <c r="A26" s="13"/>
      <c r="B26" s="64" t="s">
        <v>26</v>
      </c>
      <c r="C26" s="65"/>
      <c r="D26" s="27"/>
      <c r="E26" s="26"/>
      <c r="F26" s="26"/>
      <c r="G26" s="26"/>
      <c r="H26" s="26"/>
      <c r="I26" s="40"/>
      <c r="J26" s="40"/>
      <c r="K26" s="40"/>
      <c r="L26" s="40"/>
      <c r="M26" s="40"/>
    </row>
    <row r="27" spans="1:26" ht="15" customHeight="1" x14ac:dyDescent="0.25">
      <c r="A27" s="13" t="s">
        <v>27</v>
      </c>
      <c r="B27" s="64" t="s">
        <v>28</v>
      </c>
      <c r="C27" s="65"/>
      <c r="D27" s="26"/>
      <c r="E27" s="26"/>
      <c r="F27" s="26"/>
      <c r="G27" s="26"/>
      <c r="H27" s="26"/>
      <c r="I27" s="40"/>
      <c r="J27" s="40"/>
      <c r="K27" s="40"/>
      <c r="L27" s="40"/>
      <c r="M27" s="40"/>
    </row>
    <row r="28" spans="1:26" ht="15" customHeight="1" x14ac:dyDescent="0.25">
      <c r="A28" s="12" t="s">
        <v>29</v>
      </c>
      <c r="B28" s="64" t="s">
        <v>30</v>
      </c>
      <c r="C28" s="65"/>
      <c r="D28" s="24">
        <v>0</v>
      </c>
      <c r="E28" s="24"/>
      <c r="F28" s="24"/>
      <c r="G28" s="24"/>
      <c r="H28" s="24"/>
      <c r="I28" s="40"/>
      <c r="J28" s="40"/>
      <c r="K28" s="40"/>
      <c r="L28" s="40"/>
      <c r="M28" s="40"/>
    </row>
    <row r="29" spans="1:26" ht="15" customHeight="1" x14ac:dyDescent="0.25">
      <c r="A29" s="12" t="s">
        <v>51</v>
      </c>
      <c r="B29" s="66" t="s">
        <v>52</v>
      </c>
      <c r="C29" s="66"/>
      <c r="D29" s="25">
        <v>0</v>
      </c>
      <c r="E29" s="24"/>
      <c r="F29" s="24"/>
      <c r="G29" s="24"/>
      <c r="H29" s="24"/>
      <c r="I29" s="40"/>
      <c r="J29" s="40"/>
      <c r="K29" s="40"/>
      <c r="L29" s="40"/>
      <c r="M29" s="40"/>
    </row>
    <row r="30" spans="1:26" ht="15" customHeight="1" x14ac:dyDescent="0.25">
      <c r="A30" s="15"/>
      <c r="B30" s="16"/>
      <c r="C30" s="16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26" ht="15" customHeight="1" x14ac:dyDescent="0.25">
      <c r="A31" s="15"/>
      <c r="B31" s="16"/>
      <c r="C31" s="16"/>
      <c r="D31" s="82"/>
      <c r="E31" s="40"/>
      <c r="F31" s="40"/>
      <c r="G31" s="40"/>
      <c r="H31" s="40"/>
      <c r="I31" s="40"/>
      <c r="J31" s="40"/>
      <c r="K31" s="40"/>
      <c r="L31" s="40"/>
      <c r="M31" s="40"/>
    </row>
    <row r="32" spans="1:26" ht="15" customHeight="1" x14ac:dyDescent="0.25">
      <c r="A32" s="15"/>
      <c r="B32" s="16"/>
      <c r="C32" s="16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ht="16.5" x14ac:dyDescent="0.25">
      <c r="A33" s="74" t="s">
        <v>31</v>
      </c>
      <c r="B33" s="74"/>
      <c r="C33" s="74"/>
      <c r="D33" s="74"/>
      <c r="E33" s="74"/>
      <c r="F33" s="74"/>
      <c r="G33" s="20">
        <f>G5</f>
        <v>0</v>
      </c>
      <c r="H33" s="17" t="s">
        <v>0</v>
      </c>
      <c r="I33" s="17"/>
      <c r="J33" s="17"/>
      <c r="K33" s="17"/>
      <c r="L33" s="17"/>
      <c r="M33" s="17"/>
    </row>
    <row r="34" spans="1:13" ht="15" x14ac:dyDescent="0.25">
      <c r="A34" s="7"/>
      <c r="B34" s="7"/>
      <c r="C34" s="7"/>
      <c r="D34" s="7"/>
      <c r="E34" s="7"/>
      <c r="F34" s="7"/>
      <c r="G34" s="7"/>
      <c r="H34" s="8" t="s">
        <v>32</v>
      </c>
      <c r="I34" s="7"/>
      <c r="J34" s="7"/>
      <c r="K34" s="7"/>
      <c r="L34" s="7"/>
    </row>
    <row r="35" spans="1:13" ht="38.25" customHeight="1" x14ac:dyDescent="0.25">
      <c r="A35" s="9" t="s">
        <v>1</v>
      </c>
      <c r="B35" s="75" t="s">
        <v>2</v>
      </c>
      <c r="C35" s="75"/>
      <c r="D35" s="43" t="s">
        <v>3</v>
      </c>
      <c r="E35" s="43" t="s">
        <v>4</v>
      </c>
      <c r="F35" s="43" t="s">
        <v>5</v>
      </c>
      <c r="G35" s="43" t="s">
        <v>6</v>
      </c>
      <c r="H35" s="43" t="s">
        <v>7</v>
      </c>
      <c r="I35" s="40"/>
      <c r="J35" s="40"/>
      <c r="K35" s="40"/>
      <c r="L35" s="40"/>
      <c r="M35" s="40"/>
    </row>
    <row r="36" spans="1:13" ht="15" x14ac:dyDescent="0.25">
      <c r="A36" s="11">
        <v>1</v>
      </c>
      <c r="B36" s="68">
        <v>2</v>
      </c>
      <c r="C36" s="69"/>
      <c r="D36" s="11">
        <v>3</v>
      </c>
      <c r="E36" s="11">
        <v>4</v>
      </c>
      <c r="F36" s="11">
        <v>5</v>
      </c>
      <c r="G36" s="11">
        <v>6</v>
      </c>
      <c r="H36" s="11">
        <v>7</v>
      </c>
      <c r="I36" s="40"/>
      <c r="J36" s="40"/>
      <c r="K36" s="40"/>
      <c r="L36" s="40"/>
      <c r="M36" s="40"/>
    </row>
    <row r="37" spans="1:13" ht="15" x14ac:dyDescent="0.25">
      <c r="A37" s="12">
        <v>1</v>
      </c>
      <c r="B37" s="64" t="s">
        <v>33</v>
      </c>
      <c r="C37" s="65"/>
      <c r="D37" s="35">
        <f t="shared" ref="D37:D42" si="4">SUM(E37:H37)</f>
        <v>79.108999999999995</v>
      </c>
      <c r="E37" s="35">
        <v>1.0109999999999999</v>
      </c>
      <c r="F37" s="36">
        <v>6.2E-2</v>
      </c>
      <c r="G37" s="35">
        <v>78.036000000000001</v>
      </c>
      <c r="H37" s="35"/>
      <c r="I37" s="40"/>
      <c r="J37" s="40"/>
      <c r="K37" s="40"/>
      <c r="L37" s="40"/>
      <c r="M37" s="40"/>
    </row>
    <row r="38" spans="1:13" ht="15" x14ac:dyDescent="0.25">
      <c r="A38" s="13" t="s">
        <v>9</v>
      </c>
      <c r="B38" s="64" t="s">
        <v>34</v>
      </c>
      <c r="C38" s="65"/>
      <c r="D38" s="35">
        <f t="shared" si="4"/>
        <v>59.408999999999999</v>
      </c>
      <c r="E38" s="35">
        <v>1.0110000000000001</v>
      </c>
      <c r="F38" s="36">
        <v>6.2E-2</v>
      </c>
      <c r="G38" s="35">
        <v>58.335999999999999</v>
      </c>
      <c r="H38" s="35"/>
      <c r="I38" s="40"/>
      <c r="J38" s="40"/>
      <c r="K38" s="40"/>
      <c r="L38" s="40"/>
      <c r="M38" s="40"/>
    </row>
    <row r="39" spans="1:13" ht="15" x14ac:dyDescent="0.25">
      <c r="A39" s="13" t="s">
        <v>12</v>
      </c>
      <c r="B39" s="64" t="s">
        <v>35</v>
      </c>
      <c r="C39" s="65"/>
      <c r="D39" s="35">
        <f t="shared" si="4"/>
        <v>0</v>
      </c>
      <c r="E39" s="35"/>
      <c r="F39" s="35"/>
      <c r="G39" s="35"/>
      <c r="H39" s="35"/>
      <c r="I39" s="40"/>
      <c r="J39" s="40"/>
      <c r="K39" s="40"/>
      <c r="L39" s="40"/>
      <c r="M39" s="40"/>
    </row>
    <row r="40" spans="1:13" ht="27.75" customHeight="1" x14ac:dyDescent="0.25">
      <c r="A40" s="12"/>
      <c r="B40" s="64" t="s">
        <v>36</v>
      </c>
      <c r="C40" s="65"/>
      <c r="D40" s="35">
        <f t="shared" si="4"/>
        <v>0</v>
      </c>
      <c r="E40" s="35"/>
      <c r="F40" s="35"/>
      <c r="G40" s="35"/>
      <c r="H40" s="35"/>
      <c r="I40" s="40"/>
      <c r="J40" s="40"/>
      <c r="K40" s="40"/>
      <c r="L40" s="40"/>
      <c r="M40" s="40"/>
    </row>
    <row r="41" spans="1:13" ht="15" x14ac:dyDescent="0.25">
      <c r="A41" s="13"/>
      <c r="B41" s="64" t="s">
        <v>37</v>
      </c>
      <c r="C41" s="65"/>
      <c r="D41" s="35">
        <f t="shared" si="4"/>
        <v>0</v>
      </c>
      <c r="E41" s="35"/>
      <c r="F41" s="35"/>
      <c r="G41" s="35"/>
      <c r="H41" s="35"/>
      <c r="I41" s="40"/>
      <c r="J41" s="40"/>
      <c r="K41" s="40"/>
      <c r="L41" s="40"/>
      <c r="M41" s="40"/>
    </row>
    <row r="42" spans="1:13" ht="15" x14ac:dyDescent="0.25">
      <c r="A42" s="13" t="s">
        <v>17</v>
      </c>
      <c r="B42" s="64" t="s">
        <v>38</v>
      </c>
      <c r="C42" s="65"/>
      <c r="D42" s="35">
        <f t="shared" si="4"/>
        <v>4.3280000000000003</v>
      </c>
      <c r="E42" s="35">
        <v>3.5999999999999997E-2</v>
      </c>
      <c r="F42" s="35">
        <v>2E-3</v>
      </c>
      <c r="G42" s="35">
        <v>4.29</v>
      </c>
      <c r="H42" s="35"/>
      <c r="I42" s="40"/>
      <c r="J42" s="40"/>
      <c r="K42" s="40"/>
      <c r="L42" s="40"/>
      <c r="M42" s="40"/>
    </row>
    <row r="43" spans="1:13" ht="14.25" customHeight="1" x14ac:dyDescent="0.25">
      <c r="A43" s="13"/>
      <c r="B43" s="64" t="s">
        <v>39</v>
      </c>
      <c r="C43" s="65"/>
      <c r="D43" s="37">
        <f>D42/(D38/100)</f>
        <v>7.2850914844552177</v>
      </c>
      <c r="E43" s="37">
        <v>3.5608308605341241</v>
      </c>
      <c r="F43" s="37">
        <v>3.2258064516129035</v>
      </c>
      <c r="G43" s="37">
        <v>7.3539495337356007</v>
      </c>
      <c r="H43" s="35"/>
      <c r="I43" s="40"/>
      <c r="J43" s="40"/>
      <c r="K43" s="40"/>
      <c r="L43" s="40"/>
      <c r="M43" s="40"/>
    </row>
    <row r="44" spans="1:13" ht="30" customHeight="1" x14ac:dyDescent="0.25">
      <c r="A44" s="12" t="s">
        <v>19</v>
      </c>
      <c r="B44" s="64" t="s">
        <v>40</v>
      </c>
      <c r="C44" s="65"/>
      <c r="D44" s="35">
        <f>SUM(E44:H44)</f>
        <v>2.3E-2</v>
      </c>
      <c r="E44" s="35"/>
      <c r="F44" s="35"/>
      <c r="G44" s="35">
        <v>2.3E-2</v>
      </c>
      <c r="H44" s="35"/>
      <c r="I44" s="40"/>
      <c r="J44" s="40"/>
      <c r="K44" s="40"/>
      <c r="L44" s="40"/>
      <c r="M44" s="40"/>
    </row>
    <row r="45" spans="1:13" ht="15" x14ac:dyDescent="0.25">
      <c r="A45" s="12" t="s">
        <v>21</v>
      </c>
      <c r="B45" s="64" t="s">
        <v>41</v>
      </c>
      <c r="C45" s="65"/>
      <c r="D45" s="35">
        <f>SUM(E45:H45)</f>
        <v>70.685999999999993</v>
      </c>
      <c r="E45" s="35"/>
      <c r="F45" s="35"/>
      <c r="G45" s="35">
        <v>12.016999999999999</v>
      </c>
      <c r="H45" s="35">
        <v>58.668999999999997</v>
      </c>
      <c r="I45" s="40"/>
      <c r="J45" s="40"/>
      <c r="K45" s="40"/>
      <c r="L45" s="40"/>
      <c r="M45" s="40"/>
    </row>
    <row r="46" spans="1:13" ht="60" customHeight="1" x14ac:dyDescent="0.25">
      <c r="A46" s="12" t="s">
        <v>23</v>
      </c>
      <c r="B46" s="64" t="s">
        <v>42</v>
      </c>
      <c r="C46" s="65"/>
      <c r="D46" s="38"/>
      <c r="E46" s="35"/>
      <c r="F46" s="35"/>
      <c r="G46" s="35"/>
      <c r="H46" s="35"/>
      <c r="I46" s="40"/>
      <c r="J46" s="40"/>
      <c r="K46" s="40"/>
      <c r="L46" s="40"/>
      <c r="M46" s="40"/>
    </row>
    <row r="47" spans="1:13" ht="30" customHeight="1" x14ac:dyDescent="0.25">
      <c r="A47" s="12" t="s">
        <v>27</v>
      </c>
      <c r="B47" s="64" t="s">
        <v>43</v>
      </c>
      <c r="C47" s="65"/>
      <c r="D47" s="35"/>
      <c r="E47" s="35"/>
      <c r="F47" s="35"/>
      <c r="G47" s="35"/>
      <c r="H47" s="35"/>
      <c r="I47" s="40"/>
      <c r="J47" s="40"/>
      <c r="K47" s="40"/>
      <c r="L47" s="40"/>
      <c r="M47" s="40"/>
    </row>
    <row r="48" spans="1:13" ht="15" x14ac:dyDescent="0.25">
      <c r="A48" s="13" t="s">
        <v>29</v>
      </c>
      <c r="B48" s="64" t="s">
        <v>44</v>
      </c>
      <c r="C48" s="65"/>
      <c r="D48" s="37"/>
      <c r="E48" s="35"/>
      <c r="F48" s="35"/>
      <c r="G48" s="35"/>
      <c r="H48" s="35"/>
      <c r="I48" s="40"/>
      <c r="J48" s="40"/>
      <c r="K48" s="40"/>
      <c r="L48" s="40"/>
      <c r="M48" s="40"/>
    </row>
    <row r="49" spans="1:13" ht="15" x14ac:dyDescent="0.25">
      <c r="A49" s="12" t="s">
        <v>51</v>
      </c>
      <c r="B49" s="66" t="s">
        <v>52</v>
      </c>
      <c r="C49" s="66"/>
      <c r="D49" s="35">
        <f>D29/8784</f>
        <v>0</v>
      </c>
      <c r="E49" s="39"/>
      <c r="F49" s="39"/>
      <c r="G49" s="39"/>
      <c r="H49" s="39"/>
      <c r="I49" s="18"/>
      <c r="J49" s="18"/>
      <c r="K49" s="18"/>
      <c r="L49" s="18"/>
      <c r="M49" s="18"/>
    </row>
    <row r="51" spans="1:13" x14ac:dyDescent="0.2">
      <c r="C51" s="67" t="s">
        <v>45</v>
      </c>
      <c r="D51" s="67"/>
      <c r="E51" s="63" t="s">
        <v>50</v>
      </c>
      <c r="F51" s="63"/>
      <c r="G51" s="63"/>
      <c r="H51" s="63"/>
      <c r="I51" s="19"/>
      <c r="K51" s="19"/>
      <c r="L51" s="19"/>
      <c r="M51" s="19"/>
    </row>
    <row r="52" spans="1:13" x14ac:dyDescent="0.2">
      <c r="C52" s="67" t="s">
        <v>46</v>
      </c>
      <c r="D52" s="67"/>
      <c r="E52" s="63" t="s">
        <v>47</v>
      </c>
      <c r="F52" s="63"/>
      <c r="G52" s="63"/>
      <c r="H52" s="63"/>
      <c r="I52" s="19"/>
      <c r="K52" s="19"/>
      <c r="L52" s="19"/>
      <c r="M52" s="19"/>
    </row>
    <row r="53" spans="1:13" x14ac:dyDescent="0.2">
      <c r="C53" s="67" t="s">
        <v>48</v>
      </c>
      <c r="D53" s="67"/>
      <c r="E53" s="63" t="s">
        <v>49</v>
      </c>
      <c r="F53" s="63"/>
      <c r="G53" s="63"/>
      <c r="H53" s="63"/>
      <c r="I53" s="19"/>
      <c r="K53" s="19"/>
      <c r="L53" s="19"/>
      <c r="M53" s="19"/>
    </row>
  </sheetData>
  <mergeCells count="46">
    <mergeCell ref="E3:H3"/>
    <mergeCell ref="A1:H1"/>
    <mergeCell ref="B19:C19"/>
    <mergeCell ref="B8:C8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21:C21"/>
    <mergeCell ref="B22:C22"/>
    <mergeCell ref="B26:C26"/>
    <mergeCell ref="B20:C20"/>
    <mergeCell ref="B41:C41"/>
    <mergeCell ref="B38:C38"/>
    <mergeCell ref="B39:C39"/>
    <mergeCell ref="B27:C27"/>
    <mergeCell ref="B29:C29"/>
    <mergeCell ref="B23:C23"/>
    <mergeCell ref="B24:C24"/>
    <mergeCell ref="B25:C25"/>
    <mergeCell ref="B40:C40"/>
    <mergeCell ref="B28:C28"/>
    <mergeCell ref="A33:F33"/>
    <mergeCell ref="B35:C35"/>
    <mergeCell ref="B36:C36"/>
    <mergeCell ref="B37:C37"/>
    <mergeCell ref="B42:C42"/>
    <mergeCell ref="B43:C43"/>
    <mergeCell ref="C51:D51"/>
    <mergeCell ref="E51:H51"/>
    <mergeCell ref="B44:C44"/>
    <mergeCell ref="B49:C49"/>
    <mergeCell ref="C53:D53"/>
    <mergeCell ref="E53:H53"/>
    <mergeCell ref="B45:C45"/>
    <mergeCell ref="B46:C46"/>
    <mergeCell ref="B47:C47"/>
    <mergeCell ref="B48:C48"/>
    <mergeCell ref="C52:D52"/>
    <mergeCell ref="E52:H52"/>
  </mergeCells>
  <phoneticPr fontId="2" type="noConversion"/>
  <pageMargins left="0.59055118110236227" right="0.27559055118110237" top="0.70866141732283472" bottom="0.70866141732283472" header="0.51181102362204722" footer="0.31496062992125984"/>
  <pageSetup paperSize="9" scale="89" orientation="portrait" r:id="rId1"/>
  <headerFooter alignWithMargins="0">
    <oddFooter>&amp;L&amp;8Приложение № 2 к форме 1.1&amp;R&amp;8Страница &amp;P из &amp;N</oddFooter>
  </headerFooter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Т. Е. Гончаренко</cp:lastModifiedBy>
  <cp:lastPrinted>2021-02-26T07:18:46Z</cp:lastPrinted>
  <dcterms:created xsi:type="dcterms:W3CDTF">2015-03-24T11:04:37Z</dcterms:created>
  <dcterms:modified xsi:type="dcterms:W3CDTF">2024-04-03T01:05:17Z</dcterms:modified>
</cp:coreProperties>
</file>